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D35" i="1"/>
  <c r="F52" i="1" l="1"/>
  <c r="E52" i="1"/>
  <c r="G52" i="1"/>
  <c r="H52" i="1"/>
  <c r="H51" i="1"/>
  <c r="G51" i="1"/>
  <c r="F51" i="1"/>
  <c r="E51" i="1"/>
  <c r="D49" i="1"/>
  <c r="E26" i="1" l="1"/>
  <c r="D48" i="1" l="1"/>
  <c r="D46" i="1"/>
  <c r="D45" i="1"/>
  <c r="D44" i="1"/>
  <c r="D43" i="1"/>
  <c r="D42" i="1"/>
  <c r="D25" i="1"/>
  <c r="E25" i="1"/>
  <c r="F25" i="1"/>
  <c r="G25" i="1"/>
  <c r="H25" i="1"/>
  <c r="D52" i="1" l="1"/>
  <c r="D51" i="1"/>
  <c r="H34" i="1" l="1"/>
  <c r="G34" i="1"/>
  <c r="F34" i="1"/>
  <c r="E34" i="1"/>
  <c r="D34" i="1"/>
  <c r="D54" i="1" s="1"/>
  <c r="E35" i="1" l="1"/>
  <c r="E56" i="1" s="1"/>
  <c r="E54" i="1"/>
  <c r="F35" i="1"/>
  <c r="F56" i="1" s="1"/>
  <c r="G35" i="1"/>
  <c r="G56" i="1" s="1"/>
  <c r="G54" i="1"/>
  <c r="H56" i="1"/>
  <c r="H54" i="1"/>
  <c r="F54" i="1"/>
</calcChain>
</file>

<file path=xl/sharedStrings.xml><?xml version="1.0" encoding="utf-8"?>
<sst xmlns="http://schemas.openxmlformats.org/spreadsheetml/2006/main" count="144" uniqueCount="101">
  <si>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</si>
  <si>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</si>
  <si>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</si>
  <si>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</si>
  <si>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</si>
  <si>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</si>
  <si>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</si>
  <si>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</si>
  <si>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</si>
  <si>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</si>
  <si>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</si>
  <si>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</si>
  <si>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</si>
  <si>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</si>
  <si>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</si>
  <si>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</si>
  <si>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</si>
  <si>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</si>
  <si>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</si>
  <si>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</si>
  <si>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</si>
  <si>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Projektavimas - konsultavimas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</si>
  <si>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</si>
  <si>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</si>
  <si>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</si>
  <si>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</si>
  <si>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</si>
  <si>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</si>
  <si>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</si>
  <si>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</si>
  <si>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</si>
  <si>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>Transporto priemonės, įrengimai ir kiti mechanizmai,</t>
  </si>
  <si>
    <t>įranga</t>
  </si>
  <si>
    <t xml:space="preserve">2019 m. </t>
  </si>
  <si>
    <t xml:space="preserve">2020 m. </t>
  </si>
  <si>
    <t xml:space="preserve">2021 m. </t>
  </si>
  <si>
    <t xml:space="preserve">2022 m. 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</si>
  <si>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</si>
  <si>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</si>
  <si>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</si>
  <si>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</si>
  <si>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</si>
  <si>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</si>
  <si>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</si>
  <si>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</si>
  <si>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</si>
  <si>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</si>
  <si>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</si>
  <si>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 xml:space="preserve">              AB "PANEVĖŽIO ENERGIJA" 2019-2022 METŲ INVESTICIJŲ PLANAS ROKIŠKIO ŠILUMOS TINKLŲ RAJONE                                                                             </t>
  </si>
  <si>
    <t>Iš viso Rokiškio ŠTR:</t>
  </si>
  <si>
    <t>Duomenų nuotolinio nuskaitymo įranga atsiskaitomiesiems        apskaitos prietaisams</t>
  </si>
  <si>
    <t xml:space="preserve">50% SF                          50%Bendrovės lėšos  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</si>
  <si>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</si>
  <si>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</si>
  <si>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</si>
  <si>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</si>
  <si>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</si>
  <si>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</si>
  <si>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58%Bendrovės lėšos</t>
  </si>
  <si>
    <t>3.1.1.</t>
  </si>
  <si>
    <t>Naujų vartotojų pajungimas</t>
  </si>
  <si>
    <t>3.1.2.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</si>
  <si>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</si>
  <si>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</si>
  <si>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</si>
  <si>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</si>
  <si>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Traktorinės puspriekabės Palms 800 atnaujinimas/ remontas, didinantis ilgalaikio turto vertę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</si>
  <si>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</si>
  <si>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</si>
  <si>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</si>
  <si>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</si>
  <si>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>1.3.</t>
  </si>
  <si>
    <t xml:space="preserve">Maitinimo vandens siurbliosu dažnio keitikliu </t>
  </si>
  <si>
    <t>43 m3/h</t>
  </si>
  <si>
    <t>Suderinta</t>
  </si>
  <si>
    <t>Sudrinta</t>
  </si>
  <si>
    <t>įrengimas Rokiškio RK</t>
  </si>
  <si>
    <t>1.4.</t>
  </si>
  <si>
    <t>Granulėmis kūrenamo vandens šildymo katilo įrengimas</t>
  </si>
  <si>
    <t>Bajorų katilinėje</t>
  </si>
  <si>
    <t>2.1.</t>
  </si>
  <si>
    <t>2.2.</t>
  </si>
  <si>
    <t>2.3.</t>
  </si>
  <si>
    <t>2.4.</t>
  </si>
  <si>
    <t>2.5.</t>
  </si>
  <si>
    <t>Šilumos tinklų nuo Tšk. „A“ prie PT-110A iki Tšk. „A“ prie Š-206B su atšakomis rekonstravimas Rokiškyje</t>
  </si>
  <si>
    <t>Nuo 2DN40 iki 2DN250 mm,  L - 283 m</t>
  </si>
  <si>
    <t>Šilumos tinklų nuo Tšk. „A“ prie Š-209-02-2 iki P. Širvio g. 15,17 rekonstravimas Rokiškyje</t>
  </si>
  <si>
    <t>Nuo 2DN40 iki 2DN65 mm,  L - 110 m</t>
  </si>
  <si>
    <t>0,35 MW VŠK</t>
  </si>
  <si>
    <t>PATVIRTINTA</t>
  </si>
  <si>
    <t>Rokiškio rajono savivaldybės tarybos</t>
  </si>
  <si>
    <t>2017 m. birželio 23 d. sprendimu Nr. TS-132</t>
  </si>
  <si>
    <t>(Rokiškio rajono savivaldybės tarybos</t>
  </si>
  <si>
    <t>2022 m. gegužės 27 d. sprendimo Nr. TS- redakcija)</t>
  </si>
  <si>
    <t>Iš viso gamybai Rokiškio ŠTR:</t>
  </si>
  <si>
    <t>Iš to skaičiaus AB ,,Panevėžio energija" lėšos:</t>
  </si>
  <si>
    <t>Iš viso perdavimui Rokiškio  ŠTR:</t>
  </si>
  <si>
    <t>Iš viso bendrųjų poreikių investicijos Rokiškio ŠTR:</t>
  </si>
  <si>
    <t xml:space="preserve">iš kurių: </t>
  </si>
  <si>
    <t>AB ,,Panevėžio energija" lėšos: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</si>
</sst>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2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1" fontId="4" fillId="4" borderId="5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16" fontId="3" fillId="0" borderId="3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" fontId="3" fillId="0" borderId="27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righ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left" vertical="top" wrapText="1"/>
    </xf>
    <xf numFmtId="16" fontId="3" fillId="0" borderId="26" xfId="0" applyNumberFormat="1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28" zoomScaleNormal="100" workbookViewId="0">
      <selection activeCell="B56" sqref="B56"/>
    </sheetView>
  </sheetViews>
  <sheetFormatPr defaultRowHeight="15" outlineLevelRow="1" x14ac:dyDescent="0.25"/>
  <cols>
    <col min="1" max="1" width="6.7109375" style="1" customWidth="1"/>
    <col min="2" max="2" width="42.710937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140625" style="2" customWidth="1"/>
    <col min="10" max="10" width="36.42578125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2" spans="1:10" x14ac:dyDescent="0.25">
      <c r="J2" s="161" t="s">
        <v>90</v>
      </c>
    </row>
    <row r="3" spans="1:10" x14ac:dyDescent="0.25">
      <c r="J3" s="161" t="s">
        <v>91</v>
      </c>
    </row>
    <row r="4" spans="1:10" x14ac:dyDescent="0.25">
      <c r="J4" s="161" t="s">
        <v>92</v>
      </c>
    </row>
    <row r="5" spans="1:10" ht="15.75" customHeight="1" x14ac:dyDescent="0.25">
      <c r="J5" s="161" t="s">
        <v>93</v>
      </c>
    </row>
    <row r="6" spans="1:10" ht="25.5" x14ac:dyDescent="0.25">
      <c r="J6" s="161" t="s">
        <v>94</v>
      </c>
    </row>
    <row r="8" spans="1:10" ht="15.75" x14ac:dyDescent="0.25">
      <c r="A8" s="162" t="s">
        <v>48</v>
      </c>
      <c r="B8" s="162"/>
      <c r="C8" s="162"/>
      <c r="D8" s="162"/>
      <c r="E8" s="162"/>
      <c r="F8" s="162"/>
      <c r="G8" s="162"/>
      <c r="H8" s="162"/>
      <c r="I8" s="162"/>
    </row>
    <row r="9" spans="1:10" ht="12.75" customHeight="1" thickBot="1" x14ac:dyDescent="0.3">
      <c r="B9" s="75"/>
      <c r="C9" s="75"/>
      <c r="D9" s="75"/>
      <c r="E9" s="75"/>
      <c r="F9" s="75"/>
      <c r="G9" s="75"/>
      <c r="H9" s="75"/>
      <c r="I9" s="75"/>
    </row>
    <row r="10" spans="1:10" s="3" customFormat="1" ht="12.75" customHeight="1" x14ac:dyDescent="0.25">
      <c r="A10" s="31" t="s">
        <v>0</v>
      </c>
      <c r="B10" s="106" t="s">
        <v>1</v>
      </c>
      <c r="C10" s="106" t="s">
        <v>28</v>
      </c>
      <c r="D10" s="106" t="s">
        <v>2</v>
      </c>
      <c r="E10" s="106" t="s">
        <v>3</v>
      </c>
      <c r="F10" s="106" t="s">
        <v>3</v>
      </c>
      <c r="G10" s="106" t="s">
        <v>3</v>
      </c>
      <c r="H10" s="106" t="s">
        <v>3</v>
      </c>
      <c r="I10" s="106" t="s">
        <v>4</v>
      </c>
      <c r="J10" s="103" t="s">
        <v>55</v>
      </c>
    </row>
    <row r="11" spans="1:10" s="3" customFormat="1" ht="12.75" customHeight="1" x14ac:dyDescent="0.25">
      <c r="A11" s="4"/>
      <c r="B11" s="107"/>
      <c r="C11" s="109" t="s">
        <v>29</v>
      </c>
      <c r="D11" s="109" t="s">
        <v>5</v>
      </c>
      <c r="E11" s="109" t="s">
        <v>33</v>
      </c>
      <c r="F11" s="109" t="s">
        <v>34</v>
      </c>
      <c r="G11" s="109" t="s">
        <v>35</v>
      </c>
      <c r="H11" s="109" t="s">
        <v>36</v>
      </c>
      <c r="I11" s="109"/>
      <c r="J11" s="104"/>
    </row>
    <row r="12" spans="1:10" s="3" customFormat="1" ht="12.75" customHeight="1" thickBot="1" x14ac:dyDescent="0.3">
      <c r="A12" s="4"/>
      <c r="B12" s="108"/>
      <c r="C12" s="110"/>
      <c r="D12" s="110" t="s">
        <v>70</v>
      </c>
      <c r="E12" s="110" t="s">
        <v>70</v>
      </c>
      <c r="F12" s="110" t="s">
        <v>70</v>
      </c>
      <c r="G12" s="110" t="s">
        <v>70</v>
      </c>
      <c r="H12" s="110" t="s">
        <v>70</v>
      </c>
      <c r="I12" s="110"/>
      <c r="J12" s="105"/>
    </row>
    <row r="13" spans="1:10" s="3" customFormat="1" ht="12.75" customHeight="1" thickBot="1" x14ac:dyDescent="0.3">
      <c r="A13" s="5" t="s">
        <v>6</v>
      </c>
      <c r="B13" s="6" t="s">
        <v>7</v>
      </c>
      <c r="C13" s="6"/>
      <c r="D13" s="6"/>
      <c r="E13" s="7"/>
      <c r="F13" s="7"/>
      <c r="G13" s="7"/>
      <c r="H13" s="7"/>
      <c r="I13" s="111"/>
      <c r="J13" s="24"/>
    </row>
    <row r="14" spans="1:10" s="3" customFormat="1" ht="12.75" hidden="1" customHeight="1" x14ac:dyDescent="0.3">
      <c r="A14" s="8"/>
      <c r="B14" s="9" t="s">
        <v>8</v>
      </c>
      <c r="C14" s="10"/>
      <c r="D14" s="10"/>
      <c r="E14" s="10"/>
      <c r="F14" s="10"/>
      <c r="G14" s="10"/>
      <c r="H14" s="10"/>
      <c r="I14" s="112"/>
      <c r="J14" s="104"/>
    </row>
    <row r="15" spans="1:10" s="3" customFormat="1" ht="12.75" hidden="1" customHeight="1" x14ac:dyDescent="0.3">
      <c r="A15" s="11"/>
      <c r="B15" s="12"/>
      <c r="C15" s="13"/>
      <c r="D15" s="13"/>
      <c r="E15" s="13"/>
      <c r="F15" s="13"/>
      <c r="G15" s="13"/>
      <c r="H15" s="13"/>
      <c r="I15" s="113"/>
      <c r="J15" s="104"/>
    </row>
    <row r="16" spans="1:10" s="53" customFormat="1" ht="12.75" customHeight="1" outlineLevel="1" thickBot="1" x14ac:dyDescent="0.3">
      <c r="A16" s="37"/>
      <c r="B16" s="35" t="s">
        <v>12</v>
      </c>
      <c r="C16" s="38"/>
      <c r="D16" s="40"/>
      <c r="E16" s="40"/>
      <c r="F16" s="40"/>
      <c r="G16" s="40"/>
      <c r="H16" s="40"/>
      <c r="I16" s="114"/>
      <c r="J16" s="39"/>
    </row>
    <row r="17" spans="1:11" s="53" customFormat="1" ht="12.75" customHeight="1" outlineLevel="1" x14ac:dyDescent="0.2">
      <c r="A17" s="96" t="s">
        <v>9</v>
      </c>
      <c r="B17" s="98" t="s">
        <v>44</v>
      </c>
      <c r="C17" s="100" t="s">
        <v>10</v>
      </c>
      <c r="D17" s="101">
        <v>500</v>
      </c>
      <c r="E17" s="101">
        <v>0</v>
      </c>
      <c r="F17" s="101">
        <v>500</v>
      </c>
      <c r="G17" s="101">
        <v>0</v>
      </c>
      <c r="H17" s="101">
        <v>0</v>
      </c>
      <c r="I17" s="115" t="s">
        <v>53</v>
      </c>
      <c r="J17" s="104" t="s">
        <v>74</v>
      </c>
    </row>
    <row r="18" spans="1:11" s="53" customFormat="1" ht="12.75" customHeight="1" outlineLevel="1" x14ac:dyDescent="0.2">
      <c r="A18" s="95"/>
      <c r="B18" s="97"/>
      <c r="C18" s="99"/>
      <c r="D18" s="59"/>
      <c r="E18" s="59"/>
      <c r="F18" s="59"/>
      <c r="G18" s="59"/>
      <c r="H18" s="59"/>
      <c r="I18" s="116" t="s">
        <v>52</v>
      </c>
      <c r="J18" s="127"/>
    </row>
    <row r="19" spans="1:11" s="53" customFormat="1" ht="12.75" customHeight="1" outlineLevel="1" x14ac:dyDescent="0.3">
      <c r="A19" s="69" t="s">
        <v>11</v>
      </c>
      <c r="B19" s="70" t="s">
        <v>45</v>
      </c>
      <c r="C19" s="74" t="s">
        <v>57</v>
      </c>
      <c r="D19" s="33">
        <v>2520</v>
      </c>
      <c r="E19" s="33">
        <v>0</v>
      </c>
      <c r="F19" s="33">
        <v>2520</v>
      </c>
      <c r="G19" s="33">
        <v>0</v>
      </c>
      <c r="H19" s="33">
        <v>0</v>
      </c>
      <c r="I19" s="117" t="s">
        <v>54</v>
      </c>
      <c r="J19" s="104" t="s">
        <v>74</v>
      </c>
      <c r="K19" s="72"/>
    </row>
    <row r="20" spans="1:11" s="53" customFormat="1" ht="12.75" customHeight="1" outlineLevel="1" x14ac:dyDescent="0.2">
      <c r="A20" s="95"/>
      <c r="B20" s="97"/>
      <c r="C20" s="158" t="s">
        <v>58</v>
      </c>
      <c r="D20" s="59"/>
      <c r="E20" s="59"/>
      <c r="F20" s="59"/>
      <c r="G20" s="59"/>
      <c r="H20" s="59"/>
      <c r="I20" s="116" t="s">
        <v>56</v>
      </c>
      <c r="J20" s="127"/>
      <c r="K20" s="156"/>
    </row>
    <row r="21" spans="1:11" s="53" customFormat="1" ht="12.75" customHeight="1" outlineLevel="1" x14ac:dyDescent="0.2">
      <c r="A21" s="69" t="s">
        <v>71</v>
      </c>
      <c r="B21" s="70" t="s">
        <v>72</v>
      </c>
      <c r="C21" s="74" t="s">
        <v>10</v>
      </c>
      <c r="D21" s="33">
        <v>16</v>
      </c>
      <c r="E21" s="33">
        <v>0</v>
      </c>
      <c r="F21" s="33">
        <v>0</v>
      </c>
      <c r="G21" s="33">
        <v>16</v>
      </c>
      <c r="H21" s="33">
        <v>0</v>
      </c>
      <c r="I21" s="117" t="s">
        <v>73</v>
      </c>
      <c r="J21" s="104" t="s">
        <v>74</v>
      </c>
      <c r="K21" s="156"/>
    </row>
    <row r="22" spans="1:11" s="53" customFormat="1" ht="12.75" customHeight="1" outlineLevel="1" x14ac:dyDescent="0.2">
      <c r="A22" s="95"/>
      <c r="B22" s="97" t="s">
        <v>76</v>
      </c>
      <c r="C22" s="158"/>
      <c r="D22" s="59"/>
      <c r="E22" s="59"/>
      <c r="F22" s="59"/>
      <c r="G22" s="59"/>
      <c r="H22" s="59"/>
      <c r="I22" s="116"/>
      <c r="J22" s="127"/>
      <c r="K22" s="157"/>
    </row>
    <row r="23" spans="1:11" s="53" customFormat="1" ht="12.75" customHeight="1" outlineLevel="1" x14ac:dyDescent="0.2">
      <c r="A23" s="69" t="s">
        <v>77</v>
      </c>
      <c r="B23" s="70" t="s">
        <v>78</v>
      </c>
      <c r="C23" s="74" t="s">
        <v>10</v>
      </c>
      <c r="D23" s="33">
        <v>64</v>
      </c>
      <c r="E23" s="33">
        <v>0</v>
      </c>
      <c r="F23" s="33">
        <v>0</v>
      </c>
      <c r="G23" s="33">
        <v>0</v>
      </c>
      <c r="H23" s="33">
        <v>64</v>
      </c>
      <c r="I23" s="117" t="s">
        <v>89</v>
      </c>
      <c r="J23" s="104" t="s">
        <v>74</v>
      </c>
      <c r="K23" s="157"/>
    </row>
    <row r="24" spans="1:11" s="53" customFormat="1" ht="12.75" customHeight="1" outlineLevel="1" thickBot="1" x14ac:dyDescent="0.3">
      <c r="A24" s="69"/>
      <c r="B24" s="70" t="s">
        <v>79</v>
      </c>
      <c r="C24" s="14"/>
      <c r="D24" s="33"/>
      <c r="E24" s="33"/>
      <c r="F24" s="33"/>
      <c r="G24" s="33"/>
      <c r="H24" s="33"/>
      <c r="I24" s="117"/>
      <c r="J24" s="104"/>
    </row>
    <row r="25" spans="1:11" s="53" customFormat="1" ht="12.75" customHeight="1" outlineLevel="1" thickBot="1" x14ac:dyDescent="0.3">
      <c r="A25" s="41"/>
      <c r="B25" s="36" t="s">
        <v>95</v>
      </c>
      <c r="C25" s="38"/>
      <c r="D25" s="46">
        <f>SUM(D17:D24)</f>
        <v>3100</v>
      </c>
      <c r="E25" s="46">
        <f>SUM(E17:E24)</f>
        <v>0</v>
      </c>
      <c r="F25" s="46">
        <f>SUM(F17:F24)</f>
        <v>3020</v>
      </c>
      <c r="G25" s="46">
        <f>SUM(G17:G24)</f>
        <v>16</v>
      </c>
      <c r="H25" s="46">
        <f>SUM(H17:H24)</f>
        <v>64</v>
      </c>
      <c r="I25" s="114"/>
      <c r="J25" s="39"/>
    </row>
    <row r="26" spans="1:11" s="3" customFormat="1" ht="12.75" customHeight="1" thickBot="1" x14ac:dyDescent="0.3">
      <c r="A26" s="41"/>
      <c r="B26" s="42" t="s">
        <v>96</v>
      </c>
      <c r="C26" s="43"/>
      <c r="D26" s="44">
        <v>2042</v>
      </c>
      <c r="E26" s="44">
        <f>E17+E19/2</f>
        <v>0</v>
      </c>
      <c r="F26" s="44">
        <v>1962</v>
      </c>
      <c r="G26" s="44">
        <v>16</v>
      </c>
      <c r="H26" s="44">
        <v>64</v>
      </c>
      <c r="I26" s="118"/>
      <c r="J26" s="39"/>
    </row>
    <row r="27" spans="1:11" s="3" customFormat="1" ht="12.75" customHeight="1" thickBot="1" x14ac:dyDescent="0.3">
      <c r="A27" s="21" t="s">
        <v>13</v>
      </c>
      <c r="B27" s="7" t="s">
        <v>14</v>
      </c>
      <c r="C27" s="22"/>
      <c r="D27" s="23"/>
      <c r="E27" s="23"/>
      <c r="F27" s="23"/>
      <c r="G27" s="23"/>
      <c r="H27" s="23"/>
      <c r="I27" s="119"/>
      <c r="J27" s="24"/>
    </row>
    <row r="28" spans="1:11" s="20" customFormat="1" ht="12.75" customHeight="1" thickBot="1" x14ac:dyDescent="0.3">
      <c r="A28" s="47"/>
      <c r="B28" s="35" t="s">
        <v>12</v>
      </c>
      <c r="C28" s="45"/>
      <c r="D28" s="48"/>
      <c r="E28" s="52"/>
      <c r="F28" s="52"/>
      <c r="G28" s="52"/>
      <c r="H28" s="52"/>
      <c r="I28" s="114"/>
      <c r="J28" s="39"/>
    </row>
    <row r="29" spans="1:11" s="20" customFormat="1" ht="25.5" customHeight="1" x14ac:dyDescent="0.25">
      <c r="A29" s="56" t="s">
        <v>80</v>
      </c>
      <c r="B29" s="18" t="s">
        <v>37</v>
      </c>
      <c r="C29" s="54" t="s">
        <v>51</v>
      </c>
      <c r="D29" s="19">
        <v>2257</v>
      </c>
      <c r="E29" s="34">
        <v>2257</v>
      </c>
      <c r="F29" s="34">
        <v>0</v>
      </c>
      <c r="G29" s="34">
        <v>0</v>
      </c>
      <c r="H29" s="34">
        <v>0</v>
      </c>
      <c r="I29" s="120" t="s">
        <v>40</v>
      </c>
      <c r="J29" s="128" t="s">
        <v>74</v>
      </c>
    </row>
    <row r="30" spans="1:11" s="20" customFormat="1" ht="25.5" customHeight="1" x14ac:dyDescent="0.25">
      <c r="A30" s="26" t="s">
        <v>81</v>
      </c>
      <c r="B30" s="18" t="s">
        <v>38</v>
      </c>
      <c r="C30" s="54" t="s">
        <v>51</v>
      </c>
      <c r="D30" s="17">
        <v>212</v>
      </c>
      <c r="E30" s="33">
        <v>0</v>
      </c>
      <c r="F30" s="33">
        <v>212</v>
      </c>
      <c r="G30" s="33">
        <v>0</v>
      </c>
      <c r="H30" s="33">
        <v>0</v>
      </c>
      <c r="I30" s="120" t="s">
        <v>41</v>
      </c>
      <c r="J30" s="55" t="s">
        <v>74</v>
      </c>
    </row>
    <row r="31" spans="1:11" s="20" customFormat="1" ht="25.5" customHeight="1" x14ac:dyDescent="0.25">
      <c r="A31" s="56" t="s">
        <v>82</v>
      </c>
      <c r="B31" s="18" t="s">
        <v>39</v>
      </c>
      <c r="C31" s="54" t="s">
        <v>51</v>
      </c>
      <c r="D31" s="19">
        <v>506</v>
      </c>
      <c r="E31" s="34">
        <v>0</v>
      </c>
      <c r="F31" s="34">
        <v>0</v>
      </c>
      <c r="G31" s="34">
        <v>506</v>
      </c>
      <c r="H31" s="34">
        <v>0</v>
      </c>
      <c r="I31" s="120" t="s">
        <v>42</v>
      </c>
      <c r="J31" s="55" t="s">
        <v>74</v>
      </c>
    </row>
    <row r="32" spans="1:11" s="20" customFormat="1" ht="25.5" customHeight="1" x14ac:dyDescent="0.2">
      <c r="A32" s="56" t="s">
        <v>83</v>
      </c>
      <c r="B32" s="159" t="s">
        <v>85</v>
      </c>
      <c r="C32" s="18" t="s">
        <v>10</v>
      </c>
      <c r="D32" s="19">
        <v>137</v>
      </c>
      <c r="E32" s="34">
        <v>0</v>
      </c>
      <c r="F32" s="34">
        <v>0</v>
      </c>
      <c r="G32" s="34">
        <v>0</v>
      </c>
      <c r="H32" s="34">
        <v>137</v>
      </c>
      <c r="I32" s="120" t="s">
        <v>86</v>
      </c>
      <c r="J32" s="138" t="s">
        <v>74</v>
      </c>
    </row>
    <row r="33" spans="1:12" s="20" customFormat="1" ht="25.5" customHeight="1" thickBot="1" x14ac:dyDescent="0.3">
      <c r="A33" s="56" t="s">
        <v>84</v>
      </c>
      <c r="B33" s="18" t="s">
        <v>87</v>
      </c>
      <c r="C33" s="54" t="s">
        <v>10</v>
      </c>
      <c r="D33" s="19">
        <v>36</v>
      </c>
      <c r="E33" s="34">
        <v>0</v>
      </c>
      <c r="F33" s="34">
        <v>0</v>
      </c>
      <c r="G33" s="34">
        <v>0</v>
      </c>
      <c r="H33" s="34">
        <v>36</v>
      </c>
      <c r="I33" s="160" t="s">
        <v>88</v>
      </c>
      <c r="J33" s="129" t="s">
        <v>74</v>
      </c>
    </row>
    <row r="34" spans="1:12" s="20" customFormat="1" ht="12.75" customHeight="1" thickBot="1" x14ac:dyDescent="0.3">
      <c r="A34" s="41"/>
      <c r="B34" s="36" t="s">
        <v>97</v>
      </c>
      <c r="C34" s="45"/>
      <c r="D34" s="46">
        <f>SUM(D29:D33)</f>
        <v>3148</v>
      </c>
      <c r="E34" s="46">
        <f>SUM(E29:E33)</f>
        <v>2257</v>
      </c>
      <c r="F34" s="46">
        <f>SUM(F29:F33)</f>
        <v>212</v>
      </c>
      <c r="G34" s="46">
        <f>SUM(G29:G33)</f>
        <v>506</v>
      </c>
      <c r="H34" s="46">
        <f>SUM(H29:H33)</f>
        <v>173</v>
      </c>
      <c r="I34" s="114"/>
      <c r="J34" s="39"/>
    </row>
    <row r="35" spans="1:12" s="3" customFormat="1" ht="12.75" customHeight="1" thickBot="1" x14ac:dyDescent="0.3">
      <c r="A35" s="41"/>
      <c r="B35" s="38" t="s">
        <v>96</v>
      </c>
      <c r="C35" s="38"/>
      <c r="D35" s="49">
        <f>SUM(D29+D30+D31)/2+D32+D33</f>
        <v>1660.5</v>
      </c>
      <c r="E35" s="49">
        <f>E34/2</f>
        <v>1128.5</v>
      </c>
      <c r="F35" s="49">
        <f>F34/2</f>
        <v>106</v>
      </c>
      <c r="G35" s="49">
        <f>G34/2</f>
        <v>253</v>
      </c>
      <c r="H35" s="49">
        <f>SUM(H29:H33)</f>
        <v>173</v>
      </c>
      <c r="I35" s="114"/>
      <c r="J35" s="39"/>
    </row>
    <row r="36" spans="1:12" s="3" customFormat="1" ht="12.75" customHeight="1" thickBot="1" x14ac:dyDescent="0.3">
      <c r="A36" s="21" t="s">
        <v>15</v>
      </c>
      <c r="B36" s="7" t="s">
        <v>16</v>
      </c>
      <c r="C36" s="27"/>
      <c r="D36" s="28"/>
      <c r="E36" s="68"/>
      <c r="F36" s="28"/>
      <c r="G36" s="28"/>
      <c r="H36" s="28"/>
      <c r="I36" s="119"/>
      <c r="J36" s="24"/>
      <c r="K36" s="94"/>
    </row>
    <row r="37" spans="1:12" s="53" customFormat="1" ht="12.75" customHeight="1" thickBot="1" x14ac:dyDescent="0.3">
      <c r="A37" s="47"/>
      <c r="B37" s="35" t="s">
        <v>12</v>
      </c>
      <c r="C37" s="45"/>
      <c r="D37" s="48"/>
      <c r="E37" s="52"/>
      <c r="F37" s="52"/>
      <c r="G37" s="52"/>
      <c r="H37" s="52"/>
      <c r="I37" s="114"/>
      <c r="J37" s="39"/>
      <c r="K37" s="102"/>
    </row>
    <row r="38" spans="1:12" s="29" customFormat="1" ht="27" customHeight="1" outlineLevel="1" x14ac:dyDescent="0.25">
      <c r="A38" s="76" t="s">
        <v>17</v>
      </c>
      <c r="B38" s="77" t="s">
        <v>69</v>
      </c>
      <c r="C38" s="78"/>
      <c r="D38" s="79">
        <v>246</v>
      </c>
      <c r="E38" s="80">
        <v>60</v>
      </c>
      <c r="F38" s="80">
        <v>85</v>
      </c>
      <c r="G38" s="80">
        <v>15</v>
      </c>
      <c r="H38" s="80">
        <v>10</v>
      </c>
      <c r="I38" s="121"/>
      <c r="J38" s="149" t="s">
        <v>74</v>
      </c>
    </row>
    <row r="39" spans="1:12" s="29" customFormat="1" ht="12.75" customHeight="1" outlineLevel="1" x14ac:dyDescent="0.25">
      <c r="A39" s="133" t="s">
        <v>59</v>
      </c>
      <c r="B39" s="134" t="s">
        <v>60</v>
      </c>
      <c r="C39" s="135" t="s">
        <v>10</v>
      </c>
      <c r="D39" s="85">
        <v>50</v>
      </c>
      <c r="E39" s="136">
        <v>10</v>
      </c>
      <c r="F39" s="136">
        <v>15</v>
      </c>
      <c r="G39" s="136">
        <v>15</v>
      </c>
      <c r="H39" s="136">
        <v>10</v>
      </c>
      <c r="I39" s="137"/>
      <c r="J39" s="130" t="s">
        <v>75</v>
      </c>
    </row>
    <row r="40" spans="1:12" s="29" customFormat="1" ht="12.75" customHeight="1" outlineLevel="1" x14ac:dyDescent="0.25">
      <c r="A40" s="142" t="s">
        <v>61</v>
      </c>
      <c r="B40" s="145" t="s">
        <v>64</v>
      </c>
      <c r="C40" s="143" t="s">
        <v>62</v>
      </c>
      <c r="D40" s="88">
        <v>196</v>
      </c>
      <c r="E40" s="144">
        <v>50</v>
      </c>
      <c r="F40" s="146">
        <v>70</v>
      </c>
      <c r="G40" s="144">
        <v>0</v>
      </c>
      <c r="H40" s="146">
        <v>0</v>
      </c>
      <c r="I40" s="150"/>
      <c r="J40" s="104" t="s">
        <v>74</v>
      </c>
    </row>
    <row r="41" spans="1:12" s="29" customFormat="1" ht="12.75" customHeight="1" outlineLevel="1" x14ac:dyDescent="0.25">
      <c r="A41" s="131"/>
      <c r="B41" s="132" t="s">
        <v>65</v>
      </c>
      <c r="C41" s="139" t="s">
        <v>63</v>
      </c>
      <c r="D41" s="90"/>
      <c r="E41" s="140"/>
      <c r="F41" s="147"/>
      <c r="G41" s="140"/>
      <c r="H41" s="147"/>
      <c r="I41" s="148"/>
      <c r="J41" s="141"/>
    </row>
    <row r="42" spans="1:12" s="30" customFormat="1" ht="12.75" customHeight="1" outlineLevel="1" x14ac:dyDescent="0.25">
      <c r="A42" s="89" t="s">
        <v>18</v>
      </c>
      <c r="B42" s="57" t="s">
        <v>19</v>
      </c>
      <c r="C42" s="58" t="s">
        <v>10</v>
      </c>
      <c r="D42" s="90">
        <f t="shared" ref="D42:D46" si="0">E42+F42+G42+H42</f>
        <v>75</v>
      </c>
      <c r="E42" s="59">
        <v>30</v>
      </c>
      <c r="F42" s="59">
        <v>15</v>
      </c>
      <c r="G42" s="59">
        <v>15</v>
      </c>
      <c r="H42" s="59">
        <v>15</v>
      </c>
      <c r="I42" s="125"/>
      <c r="J42" s="138" t="s">
        <v>74</v>
      </c>
      <c r="L42" s="67"/>
    </row>
    <row r="43" spans="1:12" s="29" customFormat="1" ht="12.75" customHeight="1" outlineLevel="1" x14ac:dyDescent="0.25">
      <c r="A43" s="82" t="s">
        <v>20</v>
      </c>
      <c r="B43" s="83" t="s">
        <v>21</v>
      </c>
      <c r="C43" s="84" t="s">
        <v>10</v>
      </c>
      <c r="D43" s="81">
        <f t="shared" si="0"/>
        <v>14</v>
      </c>
      <c r="E43" s="19">
        <v>10</v>
      </c>
      <c r="F43" s="19">
        <v>3</v>
      </c>
      <c r="G43" s="19">
        <v>0</v>
      </c>
      <c r="H43" s="19">
        <v>1</v>
      </c>
      <c r="I43" s="123"/>
      <c r="J43" s="130" t="s">
        <v>74</v>
      </c>
    </row>
    <row r="44" spans="1:12" s="30" customFormat="1" ht="12.75" customHeight="1" outlineLevel="1" x14ac:dyDescent="0.25">
      <c r="A44" s="71" t="s">
        <v>22</v>
      </c>
      <c r="B44" s="18" t="s">
        <v>23</v>
      </c>
      <c r="C44" s="54" t="s">
        <v>10</v>
      </c>
      <c r="D44" s="85">
        <f t="shared" si="0"/>
        <v>4</v>
      </c>
      <c r="E44" s="19">
        <v>1</v>
      </c>
      <c r="F44" s="19">
        <v>1</v>
      </c>
      <c r="G44" s="19">
        <v>1</v>
      </c>
      <c r="H44" s="19">
        <v>1</v>
      </c>
      <c r="I44" s="122"/>
      <c r="J44" s="55" t="s">
        <v>74</v>
      </c>
    </row>
    <row r="45" spans="1:12" s="29" customFormat="1" ht="12.75" customHeight="1" outlineLevel="1" x14ac:dyDescent="0.25">
      <c r="A45" s="82" t="s">
        <v>24</v>
      </c>
      <c r="B45" s="83" t="s">
        <v>25</v>
      </c>
      <c r="C45" s="84" t="s">
        <v>10</v>
      </c>
      <c r="D45" s="81">
        <f t="shared" si="0"/>
        <v>22</v>
      </c>
      <c r="E45" s="86">
        <v>5</v>
      </c>
      <c r="F45" s="86">
        <v>5</v>
      </c>
      <c r="G45" s="86">
        <v>6</v>
      </c>
      <c r="H45" s="86">
        <v>6</v>
      </c>
      <c r="I45" s="123"/>
      <c r="J45" s="130" t="s">
        <v>74</v>
      </c>
    </row>
    <row r="46" spans="1:12" s="29" customFormat="1" ht="12.75" customHeight="1" outlineLevel="1" x14ac:dyDescent="0.25">
      <c r="A46" s="87" t="s">
        <v>26</v>
      </c>
      <c r="B46" s="16" t="s">
        <v>31</v>
      </c>
      <c r="C46" s="25" t="s">
        <v>10</v>
      </c>
      <c r="D46" s="88">
        <f t="shared" si="0"/>
        <v>103</v>
      </c>
      <c r="E46" s="88">
        <v>6</v>
      </c>
      <c r="F46" s="88">
        <v>2</v>
      </c>
      <c r="G46" s="88">
        <v>93</v>
      </c>
      <c r="H46" s="88">
        <v>2</v>
      </c>
      <c r="I46" s="124"/>
      <c r="J46" s="104" t="s">
        <v>74</v>
      </c>
    </row>
    <row r="47" spans="1:12" s="29" customFormat="1" ht="12.75" customHeight="1" outlineLevel="1" x14ac:dyDescent="0.25">
      <c r="A47" s="89"/>
      <c r="B47" s="57" t="s">
        <v>32</v>
      </c>
      <c r="C47" s="58"/>
      <c r="D47" s="90"/>
      <c r="E47" s="90"/>
      <c r="F47" s="90"/>
      <c r="G47" s="90"/>
      <c r="H47" s="90"/>
      <c r="I47" s="125"/>
      <c r="J47" s="127"/>
    </row>
    <row r="48" spans="1:12" s="29" customFormat="1" ht="12.75" customHeight="1" outlineLevel="1" x14ac:dyDescent="0.25">
      <c r="A48" s="15" t="s">
        <v>30</v>
      </c>
      <c r="B48" s="16" t="s">
        <v>27</v>
      </c>
      <c r="C48" s="25" t="s">
        <v>10</v>
      </c>
      <c r="D48" s="81">
        <f>E48+F48+G48+H48</f>
        <v>4</v>
      </c>
      <c r="E48" s="88">
        <v>1</v>
      </c>
      <c r="F48" s="88">
        <v>1</v>
      </c>
      <c r="G48" s="88">
        <v>1</v>
      </c>
      <c r="H48" s="88">
        <v>1</v>
      </c>
      <c r="I48" s="124"/>
      <c r="J48" s="130" t="s">
        <v>74</v>
      </c>
    </row>
    <row r="49" spans="1:10" s="29" customFormat="1" ht="27" customHeight="1" outlineLevel="1" x14ac:dyDescent="0.25">
      <c r="A49" s="155" t="s">
        <v>43</v>
      </c>
      <c r="B49" s="18" t="s">
        <v>50</v>
      </c>
      <c r="C49" s="54" t="s">
        <v>10</v>
      </c>
      <c r="D49" s="81">
        <f>E49+F49+G49+H49</f>
        <v>66</v>
      </c>
      <c r="E49" s="81">
        <v>30</v>
      </c>
      <c r="F49" s="81">
        <v>30</v>
      </c>
      <c r="G49" s="81">
        <v>6</v>
      </c>
      <c r="H49" s="81">
        <v>0</v>
      </c>
      <c r="I49" s="122"/>
      <c r="J49" s="130" t="s">
        <v>74</v>
      </c>
    </row>
    <row r="50" spans="1:10" s="29" customFormat="1" ht="27" customHeight="1" outlineLevel="1" thickBot="1" x14ac:dyDescent="0.3">
      <c r="A50" s="151" t="s">
        <v>68</v>
      </c>
      <c r="B50" s="152" t="s">
        <v>66</v>
      </c>
      <c r="C50" s="153" t="s">
        <v>67</v>
      </c>
      <c r="D50" s="91">
        <v>5</v>
      </c>
      <c r="E50" s="91">
        <v>5</v>
      </c>
      <c r="F50" s="91">
        <v>0</v>
      </c>
      <c r="G50" s="91">
        <v>0</v>
      </c>
      <c r="H50" s="91">
        <v>0</v>
      </c>
      <c r="I50" s="154"/>
      <c r="J50" s="130" t="s">
        <v>74</v>
      </c>
    </row>
    <row r="51" spans="1:10" s="3" customFormat="1" ht="12.75" customHeight="1" thickBot="1" x14ac:dyDescent="0.3">
      <c r="A51" s="41"/>
      <c r="B51" s="36" t="s">
        <v>98</v>
      </c>
      <c r="C51" s="45"/>
      <c r="D51" s="49">
        <f>SUM(D38+D43+D44+D45+D46+D42+D48+D49+D50)</f>
        <v>539</v>
      </c>
      <c r="E51" s="49">
        <f>SUM(E38+E43+E44+E45+E46+E42+E48+E49+E50)</f>
        <v>148</v>
      </c>
      <c r="F51" s="49">
        <f>SUM(F38+F43+F44+F45+F46+F42+F48+F49+F50)</f>
        <v>142</v>
      </c>
      <c r="G51" s="49">
        <f>SUM(G38+G43+G44+G45+G46+G42+G48+G49+G50)</f>
        <v>137</v>
      </c>
      <c r="H51" s="49">
        <f>SUM(H38+H43+H44+H45+H46+H42+H48+H49+H50)</f>
        <v>36</v>
      </c>
      <c r="I51" s="114"/>
      <c r="J51" s="39"/>
    </row>
    <row r="52" spans="1:10" s="53" customFormat="1" ht="12.75" customHeight="1" thickBot="1" x14ac:dyDescent="0.3">
      <c r="A52" s="47"/>
      <c r="B52" s="38" t="s">
        <v>96</v>
      </c>
      <c r="C52" s="45"/>
      <c r="D52" s="49">
        <f>D40*0.6+D39+D42+D43+D44+D45+D46+D48+D49+D50</f>
        <v>460.6</v>
      </c>
      <c r="E52" s="49">
        <f>E40*0.6+E39+E42+E43+E44+E45+E46+E48+E49+E50</f>
        <v>128</v>
      </c>
      <c r="F52" s="49">
        <f>F40*0.6+F39+F42+F43+F44+F45+F46+F48+F49+F50</f>
        <v>114</v>
      </c>
      <c r="G52" s="49">
        <f>G38+G42+G43+G44+G45+G46+G48+G49+G50</f>
        <v>137</v>
      </c>
      <c r="H52" s="49">
        <f>H38+H42+H43+H44+H45+H46+H48+H49+H50</f>
        <v>36</v>
      </c>
      <c r="I52" s="114"/>
      <c r="J52" s="39"/>
    </row>
    <row r="53" spans="1:10" s="53" customFormat="1" ht="12.75" customHeight="1" thickBot="1" x14ac:dyDescent="0.3">
      <c r="A53" s="47"/>
      <c r="B53" s="35"/>
      <c r="C53" s="45"/>
      <c r="D53" s="49"/>
      <c r="E53" s="49"/>
      <c r="F53" s="49"/>
      <c r="G53" s="49"/>
      <c r="H53" s="49"/>
      <c r="I53" s="114"/>
      <c r="J53" s="39"/>
    </row>
    <row r="54" spans="1:10" s="3" customFormat="1" ht="13.5" customHeight="1" thickBot="1" x14ac:dyDescent="0.3">
      <c r="A54" s="47"/>
      <c r="B54" s="36" t="s">
        <v>49</v>
      </c>
      <c r="C54" s="50"/>
      <c r="D54" s="49">
        <f>D25+D34+D51</f>
        <v>6787</v>
      </c>
      <c r="E54" s="49">
        <f>E25+E34+E51</f>
        <v>2405</v>
      </c>
      <c r="F54" s="49">
        <f>F25+F34+F51</f>
        <v>3374</v>
      </c>
      <c r="G54" s="49">
        <f>G25+G34+G51</f>
        <v>659</v>
      </c>
      <c r="H54" s="49">
        <f>H25+H34+H51</f>
        <v>273</v>
      </c>
      <c r="I54" s="114"/>
      <c r="J54" s="39"/>
    </row>
    <row r="55" spans="1:10" s="32" customFormat="1" ht="12.75" customHeight="1" thickBot="1" x14ac:dyDescent="0.3">
      <c r="A55" s="47"/>
      <c r="B55" s="38" t="s">
        <v>99</v>
      </c>
      <c r="C55" s="50"/>
      <c r="D55" s="49"/>
      <c r="E55" s="49"/>
      <c r="F55" s="49"/>
      <c r="G55" s="49"/>
      <c r="H55" s="49"/>
      <c r="I55" s="114"/>
      <c r="J55" s="39"/>
    </row>
    <row r="56" spans="1:10" ht="12.75" customHeight="1" thickBot="1" x14ac:dyDescent="0.3">
      <c r="A56" s="51"/>
      <c r="B56" s="38" t="s">
        <v>100</v>
      </c>
      <c r="C56" s="38"/>
      <c r="D56" s="49">
        <v>4164</v>
      </c>
      <c r="E56" s="49">
        <f>E26+E35+E52</f>
        <v>1256.5</v>
      </c>
      <c r="F56" s="49">
        <f>F26+F35+F52</f>
        <v>2182</v>
      </c>
      <c r="G56" s="49">
        <f>G26+G35+G52</f>
        <v>406</v>
      </c>
      <c r="H56" s="49">
        <f>H26+H35+H52</f>
        <v>273</v>
      </c>
      <c r="I56" s="126"/>
      <c r="J56" s="39"/>
    </row>
    <row r="57" spans="1:10" s="65" customFormat="1" ht="12.75" customHeight="1" x14ac:dyDescent="0.25">
      <c r="A57" s="60"/>
      <c r="B57" s="61"/>
      <c r="C57" s="62"/>
      <c r="D57" s="63"/>
      <c r="E57" s="63"/>
      <c r="F57" s="63"/>
      <c r="G57" s="63"/>
      <c r="H57" s="63"/>
      <c r="I57" s="64"/>
    </row>
    <row r="58" spans="1:10" s="3" customFormat="1" ht="15" customHeight="1" x14ac:dyDescent="0.25">
      <c r="A58" s="164" t="s">
        <v>47</v>
      </c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 ht="15" customHeight="1" x14ac:dyDescent="0.25">
      <c r="A59" s="163" t="s">
        <v>46</v>
      </c>
      <c r="B59" s="163"/>
      <c r="D59" s="93"/>
      <c r="G59" s="73"/>
    </row>
    <row r="60" spans="1:10" x14ac:dyDescent="0.25">
      <c r="D60" s="92"/>
      <c r="E60" s="93"/>
      <c r="F60" s="93"/>
      <c r="G60" s="93"/>
      <c r="H60" s="93"/>
    </row>
    <row r="61" spans="1:10" x14ac:dyDescent="0.25">
      <c r="B61" s="66"/>
      <c r="D61" s="93"/>
      <c r="E61" s="93"/>
      <c r="F61" s="93"/>
      <c r="G61" s="93"/>
      <c r="H61" s="93"/>
    </row>
    <row r="62" spans="1:10" x14ac:dyDescent="0.25">
      <c r="D62" s="93"/>
      <c r="E62" s="93"/>
      <c r="F62" s="93"/>
      <c r="G62" s="93"/>
      <c r="H62" s="93"/>
    </row>
    <row r="63" spans="1:10" x14ac:dyDescent="0.25">
      <c r="D63" s="93"/>
      <c r="E63" s="93"/>
      <c r="F63" s="93"/>
      <c r="G63" s="93"/>
      <c r="H63" s="93"/>
    </row>
    <row r="64" spans="1:10" x14ac:dyDescent="0.25">
      <c r="D64" s="93"/>
      <c r="E64" s="93"/>
      <c r="F64" s="93"/>
      <c r="G64" s="93"/>
      <c r="H64" s="93"/>
    </row>
    <row r="65" spans="4:8" x14ac:dyDescent="0.25">
      <c r="D65" s="93"/>
      <c r="E65" s="93"/>
      <c r="F65" s="93"/>
      <c r="G65" s="93"/>
      <c r="H65" s="93"/>
    </row>
  </sheetData>
  <mergeCells count="3">
    <mergeCell ref="A8:I8"/>
    <mergeCell ref="A59:B59"/>
    <mergeCell ref="A58:J58"/>
  </mergeCells>
  <pageMargins left="1.0629921259842521" right="0.43307086614173229" top="0.6692913385826772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Asta Zakareviciene</cp:lastModifiedBy>
  <cp:lastPrinted>2022-04-28T05:19:19Z</cp:lastPrinted>
  <dcterms:created xsi:type="dcterms:W3CDTF">2016-07-28T06:13:15Z</dcterms:created>
  <dcterms:modified xsi:type="dcterms:W3CDTF">2022-05-11T12:36:12Z</dcterms:modified>
</cp:coreProperties>
</file>